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ento Humano\Desktop\AUDITORIA\"/>
    </mc:Choice>
  </mc:AlternateContent>
  <xr:revisionPtr revIDLastSave="0" documentId="8_{D58A0CA5-2D9E-4ECD-B846-5B0FECD31149}" xr6:coauthVersionLast="47" xr6:coauthVersionMax="47" xr10:uidLastSave="{00000000-0000-0000-0000-000000000000}"/>
  <bookViews>
    <workbookView xWindow="-120" yWindow="-120" windowWidth="20730" windowHeight="11040" xr2:uid="{59F7A21B-F9B1-4197-AFEF-8AC5747CE82B}"/>
  </bookViews>
  <sheets>
    <sheet name="FORMA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2" l="1"/>
  <c r="H68" i="2" s="1"/>
  <c r="G67" i="2"/>
  <c r="G68" i="2" s="1"/>
  <c r="F67" i="2"/>
  <c r="F68" i="2" s="1"/>
  <c r="E67" i="2"/>
  <c r="E68" i="2" s="1"/>
  <c r="C67" i="2"/>
  <c r="H65" i="2"/>
  <c r="G65" i="2"/>
  <c r="F65" i="2"/>
  <c r="E65" i="2"/>
  <c r="H62" i="2"/>
  <c r="G62" i="2"/>
  <c r="F62" i="2"/>
  <c r="E62" i="2"/>
  <c r="H57" i="2"/>
  <c r="G57" i="2"/>
  <c r="F57" i="2"/>
  <c r="E57" i="2"/>
  <c r="H49" i="2"/>
  <c r="G49" i="2"/>
  <c r="F49" i="2"/>
  <c r="E49" i="2"/>
  <c r="H41" i="2"/>
  <c r="G41" i="2"/>
  <c r="F41" i="2"/>
  <c r="E41" i="2"/>
  <c r="H21" i="2"/>
  <c r="G21" i="2"/>
  <c r="F21" i="2"/>
  <c r="E21" i="2"/>
  <c r="B69" i="2" l="1"/>
  <c r="K68" i="2"/>
  <c r="I68" i="2"/>
</calcChain>
</file>

<file path=xl/sharedStrings.xml><?xml version="1.0" encoding="utf-8"?>
<sst xmlns="http://schemas.openxmlformats.org/spreadsheetml/2006/main" count="152" uniqueCount="101">
  <si>
    <t>La evaluación de las competencias tiene una escala de 1 a 5</t>
  </si>
  <si>
    <t xml:space="preserve">Escala </t>
  </si>
  <si>
    <t>Competencias laborales</t>
  </si>
  <si>
    <t>Competencias pedagógicas</t>
  </si>
  <si>
    <t>Competencias generales</t>
  </si>
  <si>
    <t>Escala</t>
  </si>
  <si>
    <t>Educación</t>
  </si>
  <si>
    <t>Conocimiento</t>
  </si>
  <si>
    <t>Experiencia</t>
  </si>
  <si>
    <t>Excelente</t>
  </si>
  <si>
    <t xml:space="preserve">No tiene la educación </t>
  </si>
  <si>
    <t xml:space="preserve">No tiene el conocimiento </t>
  </si>
  <si>
    <t>No tiene experiencia </t>
  </si>
  <si>
    <t>Bueno</t>
  </si>
  <si>
    <t>Tiene educacion sin soporte</t>
  </si>
  <si>
    <t>Tiene  conocimiento sin soporte  o actualizacion mayor a 2  años</t>
  </si>
  <si>
    <t xml:space="preserve">Tiene experiencia solicitada pero tiene pendiente soporte </t>
  </si>
  <si>
    <t>Satisfactorio</t>
  </si>
  <si>
    <t xml:space="preserve">Tiene educación y soporte </t>
  </si>
  <si>
    <t xml:space="preserve">Tiene  conocimiento y  soporte </t>
  </si>
  <si>
    <t xml:space="preserve">Tiene la experiencia solicitada y soporte </t>
  </si>
  <si>
    <t>TÉCNICOAUXILIAR EN SALUD ORAL</t>
  </si>
  <si>
    <t>Por mejorar</t>
  </si>
  <si>
    <t>TÉCNICO AUXILIAR SERVICIOS FARMACEUTICOS</t>
  </si>
  <si>
    <t xml:space="preserve">No cumple </t>
  </si>
  <si>
    <t>TÉCNICO AUXILIAR EN ENFERMERIA</t>
  </si>
  <si>
    <t>EVALUACIÓN DE COMPETENCIA ASESORES EDUCATIVOS</t>
  </si>
  <si>
    <t>CE-RG-046</t>
  </si>
  <si>
    <t>TÉCNICO AUXILIAR EN ADMINISTRATIVO EN SALUD</t>
  </si>
  <si>
    <t>Versión 2</t>
  </si>
  <si>
    <t>GESTIÓN DE COMUNIDAD EDUCATIVA</t>
  </si>
  <si>
    <t>Noviembre 2024</t>
  </si>
  <si>
    <t>Página 1 de 1</t>
  </si>
  <si>
    <t>Nombre del Evaluado:</t>
  </si>
  <si>
    <t>Cargo</t>
  </si>
  <si>
    <t>Nombre del Evaluador:</t>
  </si>
  <si>
    <t>Programa a Orientar:</t>
  </si>
  <si>
    <t>CRITERIOS DE EVALUACIÓN DE COMPETENCIA</t>
  </si>
  <si>
    <t>MEDIO PARA EVALUAR</t>
  </si>
  <si>
    <t>Fecha de evaluación</t>
  </si>
  <si>
    <t>PROGRAMAS</t>
  </si>
  <si>
    <t>OBSERVACIONES</t>
  </si>
  <si>
    <t>AE</t>
  </si>
  <si>
    <t>SO</t>
  </si>
  <si>
    <t>SF</t>
  </si>
  <si>
    <t>AS</t>
  </si>
  <si>
    <t xml:space="preserve">1. COMPETENCIAS LABORALES ESPECIFICAS A LAS QUE APUNTA EL PROGRAMA </t>
  </si>
  <si>
    <t>Atiende y orienta a las personas en relación con sus necesidades y expectativas de acuerdo con políticas institucionales y normas vigentes.</t>
  </si>
  <si>
    <t xml:space="preserve">Jefe Inmediato
</t>
  </si>
  <si>
    <t>Admitie al usuario en la red de servicios de salud según niveles de atención y normativa vigente.</t>
  </si>
  <si>
    <t>Controla las infecciones en los usuarios y su entorno de acuerdo con las buenas prácticas sanitarias</t>
  </si>
  <si>
    <t>Apoya la definición del diagnóstico individual de acuerdo con guías de manejo y tecnología requerida</t>
  </si>
  <si>
    <t>Asiste a las personas en las actividades de la vida diaria según condiciones del usuario, asignación o delegación del profesional, guías y protocolos vigentes</t>
  </si>
  <si>
    <t>Participa en el cuidado a las personas para el mantenimiento y recuperación de las funciones de los diferentes sistemas por grupo etáreo en relación con los principios técnicos científicos y éticos vigentes.</t>
  </si>
  <si>
    <t>Administra medicamentos según delegación y de acuerdo con técnicas establecidas en relación con principios éticos y legales vigentes.</t>
  </si>
  <si>
    <t>Atiende a personas en caso de accidente en enfermedad súbita de acuerdo con protocolos de atención de primer respondiente.</t>
  </si>
  <si>
    <t>Brinda atención integral al individuo y la familia en relación al ciclo vital de acuerdo con el contexto social, político, cultural y ético</t>
  </si>
  <si>
    <t xml:space="preserve">Recibe y despacha medicamentos o elementos según los requisitos exigidos.
</t>
  </si>
  <si>
    <t>regente</t>
  </si>
  <si>
    <t>Negocia productos y servicios según condiciones del mercado y políticas de la 
empresa</t>
  </si>
  <si>
    <t>Dispensa medicamentos y elementos deacuerdo a las delegaciones y disposiciones vigente</t>
  </si>
  <si>
    <t>Apoya el diagnóstico y tratamiento odontológico de los usuarios, de acuerdo con los requerimientos de las personas y del Sistema General de Seguridad Social en Salud (SGSSS)</t>
  </si>
  <si>
    <t>odontologo</t>
  </si>
  <si>
    <t xml:space="preserve">Realiza mantenimiento preventivo y correctivo </t>
  </si>
  <si>
    <t>Instala unidades periferica</t>
  </si>
  <si>
    <t>Realiza ensable de equipos de computo</t>
  </si>
  <si>
    <t>Opera equipos de computo, teminales e impresoras</t>
  </si>
  <si>
    <t>Coordina, programa y usa terminales y redes</t>
  </si>
  <si>
    <t>Genera actitudes y prácticas saludables en los ambientes de trabajo</t>
  </si>
  <si>
    <t xml:space="preserve">2. COMPETENCIAS PEDAGÒGICAS </t>
  </si>
  <si>
    <t>Planea el proceso formativo de acuerdo con los lineamientos institucionales</t>
  </si>
  <si>
    <t>Ajusta las estrategias metodológicas de enseñanza-aprendizaje-evaluación de acuerdo  a los lineamientos institucionales y a los resultados de aprendizaje planteados, teniendo en cuenta el entorno</t>
  </si>
  <si>
    <t>registra la planeación de los procesos de enseñanza-aprendizaje-evaluación según la normatividad institucional.</t>
  </si>
  <si>
    <t>Alista los registros de seguimiento y evaluación del proceso formativo de acuerdo con los lineamientos institucionales</t>
  </si>
  <si>
    <t>Aplica los instrumentos (listas de chequeo, cuestionario) del plan de evaluación de acuerdo con las evidencias requeridas</t>
  </si>
  <si>
    <t>Registra la información sobre el proceso formativo y es reportada de acuerdo con los lineamientos institucionales</t>
  </si>
  <si>
    <t>Utiliza las tic y  otros recursos didacticos para preparar contenidos educativos según los resultados de aprendizaje previstos</t>
  </si>
  <si>
    <t>3. COMPETENCIAS GENERALES</t>
  </si>
  <si>
    <t>Se comunica asertivamente de manera oral y escrita</t>
  </si>
  <si>
    <t>Entrevista</t>
  </si>
  <si>
    <t>Trabaja en Equipo</t>
  </si>
  <si>
    <t xml:space="preserve">Resuelve de manera asertiva situaciones de conflicto entre la comunidad educativa. </t>
  </si>
  <si>
    <t>Usa de manera  responsable  la tecnologia (internet, equipos de computo, celular, etc)</t>
  </si>
  <si>
    <t>Saluda y  orienta al estudiante en sus necesidades</t>
  </si>
  <si>
    <t>Sigue las directrices institucionales</t>
  </si>
  <si>
    <t xml:space="preserve">
Optimiza el tiempo para el desarrollo de las tareas  logrando al maximos los resultados de las actividades laborales </t>
  </si>
  <si>
    <t>4. EDUCACION GENERAL</t>
  </si>
  <si>
    <t xml:space="preserve">Profesionales en Areas de la salud (enfermeros, odontologos, fisioterapeutas, psicologo, gerontologo, regente de farmacia, tecnologo en atencion prehospitalaria, profesional en salud ocupacional y/o seguridad y salud en el trabajo). </t>
  </si>
  <si>
    <t>Diploma y/o Acta de grado</t>
  </si>
  <si>
    <t>Licenciaturas (filosofia, lengua castellana, basica primaria, idiomas, demas licenciaturas)</t>
  </si>
  <si>
    <t>Tecnologo en sistemas, ingeniero de sistemas, ingeniero electronico.</t>
  </si>
  <si>
    <t>Profesional en mercadeo</t>
  </si>
  <si>
    <t>5. CONOCIMIENTOS -FORMACION</t>
  </si>
  <si>
    <t>Actualización en el area (aplica para todos)</t>
  </si>
  <si>
    <t xml:space="preserve">Certificaciones </t>
  </si>
  <si>
    <t>Pedagogía</t>
  </si>
  <si>
    <t xml:space="preserve">6. EXPERIENCIA </t>
  </si>
  <si>
    <t>Dos años de experiencia en el area disciplinar (con relaciòn al proceso formativo a orientar)</t>
  </si>
  <si>
    <t>Certificacion laboral</t>
  </si>
  <si>
    <t>PORCENTAJE COMPETENCIA</t>
  </si>
  <si>
    <t>Analisis de la evaluación de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</si>
</sst>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0.0%"/>
    <numFmt numFmtId="166" formatCode="#,##0_);\-#,##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sz val="12"/>
      <color indexed="17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4" fillId="0" borderId="0" xfId="2" applyAlignment="1">
      <alignment horizontal="center"/>
    </xf>
    <xf numFmtId="0" fontId="4" fillId="0" borderId="0" xfId="2" applyAlignment="1">
      <alignment wrapText="1"/>
    </xf>
    <xf numFmtId="0" fontId="4" fillId="0" borderId="0" xfId="2"/>
    <xf numFmtId="0" fontId="6" fillId="3" borderId="2" xfId="2" applyFont="1" applyFill="1" applyBorder="1"/>
    <xf numFmtId="0" fontId="4" fillId="0" borderId="2" xfId="2" applyBorder="1"/>
    <xf numFmtId="0" fontId="7" fillId="4" borderId="1" xfId="2" applyFont="1" applyFill="1" applyBorder="1"/>
    <xf numFmtId="0" fontId="7" fillId="4" borderId="1" xfId="2" applyFont="1" applyFill="1" applyBorder="1" applyAlignment="1">
      <alignment wrapText="1"/>
    </xf>
    <xf numFmtId="0" fontId="7" fillId="4" borderId="1" xfId="2" applyFont="1" applyFill="1" applyBorder="1" applyAlignment="1">
      <alignment horizontal="left" wrapText="1"/>
    </xf>
    <xf numFmtId="0" fontId="7" fillId="4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4" fillId="0" borderId="0" xfId="2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0" fontId="4" fillId="0" borderId="1" xfId="2" applyBorder="1" applyAlignment="1">
      <alignment vertical="center" wrapText="1"/>
    </xf>
    <xf numFmtId="0" fontId="5" fillId="4" borderId="1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4" borderId="1" xfId="2" applyFill="1" applyBorder="1" applyAlignment="1">
      <alignment vertical="center"/>
    </xf>
    <xf numFmtId="0" fontId="4" fillId="0" borderId="1" xfId="2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49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wrapText="1"/>
    </xf>
    <xf numFmtId="14" fontId="2" fillId="6" borderId="13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6" fontId="15" fillId="7" borderId="16" xfId="0" applyNumberFormat="1" applyFont="1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49" fontId="0" fillId="0" borderId="14" xfId="0" applyNumberFormat="1" applyBorder="1" applyAlignment="1">
      <alignment horizontal="left" vertical="top" wrapText="1"/>
    </xf>
    <xf numFmtId="0" fontId="0" fillId="5" borderId="17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6" fontId="15" fillId="7" borderId="16" xfId="0" applyNumberFormat="1" applyFont="1" applyFill="1" applyBorder="1" applyAlignment="1">
      <alignment horizontal="center" vertical="top" wrapText="1"/>
    </xf>
    <xf numFmtId="166" fontId="15" fillId="7" borderId="18" xfId="0" applyNumberFormat="1" applyFont="1" applyFill="1" applyBorder="1" applyAlignment="1">
      <alignment horizontal="center" vertical="top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/>
    </xf>
    <xf numFmtId="166" fontId="16" fillId="9" borderId="16" xfId="0" applyNumberFormat="1" applyFont="1" applyFill="1" applyBorder="1" applyAlignment="1">
      <alignment horizontal="center" vertical="center" wrapText="1"/>
    </xf>
    <xf numFmtId="165" fontId="1" fillId="9" borderId="17" xfId="1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15" fillId="7" borderId="19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vertical="center"/>
    </xf>
    <xf numFmtId="165" fontId="1" fillId="4" borderId="17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6" fontId="15" fillId="7" borderId="12" xfId="0" applyNumberFormat="1" applyFont="1" applyFill="1" applyBorder="1" applyAlignment="1">
      <alignment horizontal="center" vertical="center" wrapText="1"/>
    </xf>
    <xf numFmtId="164" fontId="1" fillId="5" borderId="12" xfId="1" applyNumberFormat="1" applyFont="1" applyFill="1" applyBorder="1" applyAlignment="1">
      <alignment horizontal="center" vertical="center"/>
    </xf>
    <xf numFmtId="1" fontId="1" fillId="8" borderId="17" xfId="1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 wrapText="1"/>
    </xf>
    <xf numFmtId="165" fontId="1" fillId="11" borderId="17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165" fontId="1" fillId="12" borderId="17" xfId="1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20" xfId="0" applyFont="1" applyFill="1" applyBorder="1" applyAlignment="1">
      <alignment horizontal="center" vertical="center" wrapText="1"/>
    </xf>
    <xf numFmtId="165" fontId="1" fillId="14" borderId="17" xfId="1" applyNumberFormat="1" applyFont="1" applyFill="1" applyBorder="1" applyAlignment="1">
      <alignment horizontal="center" vertical="center"/>
    </xf>
    <xf numFmtId="1" fontId="1" fillId="8" borderId="21" xfId="1" applyNumberFormat="1" applyFont="1" applyFill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 wrapText="1"/>
    </xf>
    <xf numFmtId="0" fontId="16" fillId="15" borderId="14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9" fontId="5" fillId="15" borderId="1" xfId="1" applyFont="1" applyFill="1" applyBorder="1" applyAlignment="1">
      <alignment horizontal="center" vertical="center"/>
    </xf>
    <xf numFmtId="10" fontId="5" fillId="15" borderId="1" xfId="1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2" fillId="0" borderId="1" xfId="0" applyFont="1" applyBorder="1"/>
    <xf numFmtId="165" fontId="1" fillId="0" borderId="1" xfId="1" applyNumberFormat="1" applyFont="1" applyBorder="1" applyAlignment="1">
      <alignment horizontal="center" wrapText="1"/>
    </xf>
    <xf numFmtId="165" fontId="1" fillId="0" borderId="0" xfId="1" applyNumberFormat="1" applyFont="1" applyBorder="1" applyAlignment="1">
      <alignment horizontal="center" wrapText="1"/>
    </xf>
    <xf numFmtId="165" fontId="1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9" fontId="1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3">
    <cellStyle name="Normal" xfId="0" builtinId="0"/>
    <cellStyle name="Normal 2" xfId="2" xr:uid="{D983DE01-7072-4C8B-A51A-B1C9223492C4}"/>
    <cellStyle name="Porcentaje" xfId="1" builtinId="5"/>
  </cellStyles>
  <dxfs count="6">
    <dxf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9</xdr:row>
      <xdr:rowOff>19050</xdr:rowOff>
    </xdr:from>
    <xdr:to>
      <xdr:col>0</xdr:col>
      <xdr:colOff>1487805</xdr:colOff>
      <xdr:row>12</xdr:row>
      <xdr:rowOff>96789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65C95-A127-4E10-B666-2B29C6AD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248025"/>
          <a:ext cx="1468755" cy="649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0D8D-0C4F-4397-8AC4-F704F4879B84}">
  <sheetPr>
    <tabColor rgb="FFC00000"/>
  </sheetPr>
  <dimension ref="A1:M81"/>
  <sheetViews>
    <sheetView tabSelected="1" workbookViewId="0">
      <selection activeCell="I7" sqref="I7"/>
    </sheetView>
  </sheetViews>
  <sheetFormatPr baseColWidth="10" defaultRowHeight="15" x14ac:dyDescent="0.25"/>
  <cols>
    <col min="1" max="1" width="26.5703125" customWidth="1"/>
    <col min="2" max="2" width="43.5703125" bestFit="1" customWidth="1"/>
    <col min="9" max="9" width="21.28515625" customWidth="1"/>
    <col min="11" max="14" width="0" hidden="1" customWidth="1"/>
  </cols>
  <sheetData>
    <row r="1" spans="1:13" ht="12" customHeight="1" x14ac:dyDescent="0.25">
      <c r="B1" s="1"/>
      <c r="C1" s="2"/>
      <c r="D1" s="3"/>
      <c r="E1" s="3"/>
      <c r="F1" s="3"/>
      <c r="G1" s="3"/>
      <c r="H1" s="3"/>
      <c r="I1" s="3"/>
    </row>
    <row r="2" spans="1:13" s="7" customFormat="1" ht="21.6" customHeight="1" x14ac:dyDescent="0.2">
      <c r="A2" s="4" t="s">
        <v>0</v>
      </c>
      <c r="B2" s="4"/>
      <c r="C2" s="5"/>
      <c r="D2" s="6"/>
    </row>
    <row r="3" spans="1:13" s="7" customFormat="1" ht="12.75" x14ac:dyDescent="0.2">
      <c r="A3" s="8"/>
      <c r="B3" s="9"/>
      <c r="C3" s="5"/>
      <c r="D3" s="6"/>
      <c r="E3" s="6"/>
      <c r="F3" s="6"/>
    </row>
    <row r="4" spans="1:13" s="7" customFormat="1" ht="51" x14ac:dyDescent="0.2">
      <c r="A4" s="10" t="s">
        <v>1</v>
      </c>
      <c r="B4" s="11" t="s">
        <v>2</v>
      </c>
      <c r="C4" s="12" t="s">
        <v>3</v>
      </c>
      <c r="D4" s="11" t="s">
        <v>4</v>
      </c>
      <c r="E4" s="13" t="s">
        <v>5</v>
      </c>
      <c r="F4" s="14" t="s">
        <v>6</v>
      </c>
      <c r="G4" s="14" t="s">
        <v>7</v>
      </c>
      <c r="H4" s="14" t="s">
        <v>8</v>
      </c>
    </row>
    <row r="5" spans="1:13" s="18" customFormat="1" ht="31.5" customHeight="1" x14ac:dyDescent="0.2">
      <c r="A5" s="15">
        <v>5</v>
      </c>
      <c r="B5" s="16" t="s">
        <v>9</v>
      </c>
      <c r="C5" s="16" t="s">
        <v>9</v>
      </c>
      <c r="D5" s="16" t="s">
        <v>9</v>
      </c>
      <c r="E5" s="15">
        <v>1</v>
      </c>
      <c r="F5" s="17" t="s">
        <v>10</v>
      </c>
      <c r="G5" s="17" t="s">
        <v>11</v>
      </c>
      <c r="H5" s="17" t="s">
        <v>12</v>
      </c>
    </row>
    <row r="6" spans="1:13" s="18" customFormat="1" ht="31.5" customHeight="1" x14ac:dyDescent="0.25">
      <c r="A6" s="15">
        <v>4</v>
      </c>
      <c r="B6" s="19" t="s">
        <v>13</v>
      </c>
      <c r="C6" s="19" t="s">
        <v>13</v>
      </c>
      <c r="D6" s="19" t="s">
        <v>13</v>
      </c>
      <c r="E6" s="15">
        <v>3</v>
      </c>
      <c r="F6" s="20" t="s">
        <v>14</v>
      </c>
      <c r="G6" s="20" t="s">
        <v>15</v>
      </c>
      <c r="H6" s="20" t="s">
        <v>16</v>
      </c>
    </row>
    <row r="7" spans="1:13" s="18" customFormat="1" ht="31.5" customHeight="1" x14ac:dyDescent="0.25">
      <c r="A7" s="21">
        <v>3</v>
      </c>
      <c r="B7" s="19" t="s">
        <v>17</v>
      </c>
      <c r="C7" s="19" t="s">
        <v>17</v>
      </c>
      <c r="D7" s="19" t="s">
        <v>17</v>
      </c>
      <c r="E7" s="15">
        <v>5</v>
      </c>
      <c r="F7" s="20" t="s">
        <v>18</v>
      </c>
      <c r="G7" s="20" t="s">
        <v>19</v>
      </c>
      <c r="H7" s="20" t="s">
        <v>20</v>
      </c>
      <c r="K7" s="22" t="s">
        <v>21</v>
      </c>
    </row>
    <row r="8" spans="1:13" s="18" customFormat="1" ht="31.5" customHeight="1" x14ac:dyDescent="0.25">
      <c r="A8" s="21">
        <v>2</v>
      </c>
      <c r="B8" s="19" t="s">
        <v>22</v>
      </c>
      <c r="C8" s="19" t="s">
        <v>22</v>
      </c>
      <c r="D8" s="19" t="s">
        <v>22</v>
      </c>
      <c r="E8" s="23"/>
      <c r="F8" s="24"/>
      <c r="G8" s="24"/>
      <c r="H8" s="24"/>
      <c r="K8" s="22" t="s">
        <v>23</v>
      </c>
    </row>
    <row r="9" spans="1:13" s="18" customFormat="1" ht="31.5" customHeight="1" x14ac:dyDescent="0.25">
      <c r="A9" s="21">
        <v>1</v>
      </c>
      <c r="B9" s="19" t="s">
        <v>24</v>
      </c>
      <c r="C9" s="19" t="s">
        <v>24</v>
      </c>
      <c r="D9" s="19" t="s">
        <v>24</v>
      </c>
      <c r="E9" s="23"/>
      <c r="F9" s="24"/>
      <c r="G9" s="24"/>
      <c r="H9" s="24"/>
      <c r="K9" s="22" t="s">
        <v>25</v>
      </c>
    </row>
    <row r="10" spans="1:13" s="18" customFormat="1" x14ac:dyDescent="0.25">
      <c r="A10" s="25"/>
      <c r="B10" s="26" t="s">
        <v>26</v>
      </c>
      <c r="C10" s="26"/>
      <c r="D10" s="26"/>
      <c r="E10" s="26"/>
      <c r="F10" s="26"/>
      <c r="G10" s="26"/>
      <c r="H10" s="26"/>
      <c r="I10" s="27" t="s">
        <v>27</v>
      </c>
      <c r="K10" s="22" t="s">
        <v>28</v>
      </c>
      <c r="L10" s="28"/>
    </row>
    <row r="11" spans="1:13" s="18" customFormat="1" x14ac:dyDescent="0.25">
      <c r="A11" s="25"/>
      <c r="B11" s="26"/>
      <c r="C11" s="26"/>
      <c r="D11" s="26"/>
      <c r="E11" s="26"/>
      <c r="F11" s="26"/>
      <c r="G11" s="26"/>
      <c r="H11" s="26"/>
      <c r="I11" s="27" t="s">
        <v>29</v>
      </c>
      <c r="K11" s="22"/>
      <c r="L11" s="29"/>
    </row>
    <row r="12" spans="1:13" s="18" customFormat="1" ht="15" customHeight="1" x14ac:dyDescent="0.25">
      <c r="A12" s="25"/>
      <c r="B12" s="26" t="s">
        <v>30</v>
      </c>
      <c r="C12" s="26"/>
      <c r="D12" s="26"/>
      <c r="E12" s="26"/>
      <c r="F12" s="26"/>
      <c r="G12" s="26"/>
      <c r="H12" s="26"/>
      <c r="I12" s="30" t="s">
        <v>31</v>
      </c>
    </row>
    <row r="13" spans="1:13" ht="15.75" customHeight="1" x14ac:dyDescent="0.25">
      <c r="A13" s="25"/>
      <c r="B13" s="26"/>
      <c r="C13" s="26"/>
      <c r="D13" s="26"/>
      <c r="E13" s="26"/>
      <c r="F13" s="26"/>
      <c r="G13" s="26"/>
      <c r="H13" s="26"/>
      <c r="I13" s="31" t="s">
        <v>32</v>
      </c>
      <c r="J13" s="32"/>
      <c r="K13" s="22"/>
      <c r="L13" s="28"/>
      <c r="M13" s="28"/>
    </row>
    <row r="14" spans="1:13" ht="15.75" x14ac:dyDescent="0.25">
      <c r="A14" s="33" t="s">
        <v>33</v>
      </c>
      <c r="B14" s="34"/>
      <c r="C14" s="35"/>
      <c r="D14" s="34" t="s">
        <v>34</v>
      </c>
      <c r="E14" s="36"/>
      <c r="F14" s="36"/>
      <c r="G14" s="36"/>
      <c r="H14" s="36"/>
      <c r="I14" s="35"/>
      <c r="J14" s="32"/>
      <c r="K14" s="22"/>
      <c r="L14" s="29"/>
      <c r="M14" s="29"/>
    </row>
    <row r="15" spans="1:13" ht="15.75" x14ac:dyDescent="0.25">
      <c r="A15" s="33" t="s">
        <v>35</v>
      </c>
      <c r="B15" s="34"/>
      <c r="C15" s="35"/>
      <c r="D15" s="34" t="s">
        <v>34</v>
      </c>
      <c r="E15" s="36"/>
      <c r="F15" s="36"/>
      <c r="G15" s="36"/>
      <c r="H15" s="36"/>
      <c r="I15" s="35"/>
      <c r="J15" s="32"/>
      <c r="K15" s="22"/>
      <c r="L15" s="29"/>
      <c r="M15" s="29"/>
    </row>
    <row r="16" spans="1:13" ht="15.75" x14ac:dyDescent="0.25">
      <c r="A16" s="33" t="s">
        <v>36</v>
      </c>
      <c r="B16" s="34"/>
      <c r="C16" s="35"/>
      <c r="D16" s="35"/>
      <c r="E16" s="35"/>
      <c r="F16" s="35"/>
      <c r="G16" s="35"/>
      <c r="H16" s="35"/>
      <c r="I16" s="35"/>
      <c r="J16" s="32"/>
      <c r="K16" s="22"/>
      <c r="L16" s="29"/>
      <c r="M16" s="29"/>
    </row>
    <row r="17" spans="1:13" x14ac:dyDescent="0.25">
      <c r="B17" s="1"/>
      <c r="C17" s="2"/>
      <c r="D17" s="3"/>
      <c r="E17" s="3"/>
      <c r="F17" s="3"/>
      <c r="G17" s="3"/>
      <c r="H17" s="3"/>
      <c r="I17" s="3"/>
    </row>
    <row r="18" spans="1:13" ht="30" customHeight="1" x14ac:dyDescent="0.25">
      <c r="A18" s="37" t="s">
        <v>37</v>
      </c>
      <c r="B18" s="38"/>
      <c r="C18" s="39" t="s">
        <v>38</v>
      </c>
      <c r="D18" s="40" t="s">
        <v>39</v>
      </c>
      <c r="E18" s="41" t="s">
        <v>40</v>
      </c>
      <c r="F18" s="42"/>
      <c r="G18" s="42"/>
      <c r="H18" s="43"/>
      <c r="I18" s="44" t="s">
        <v>41</v>
      </c>
      <c r="K18" s="45"/>
      <c r="L18" s="45"/>
      <c r="M18" s="45"/>
    </row>
    <row r="19" spans="1:13" s="1" customFormat="1" ht="15" customHeight="1" thickBot="1" x14ac:dyDescent="0.3">
      <c r="A19" s="46"/>
      <c r="B19" s="47"/>
      <c r="C19" s="48"/>
      <c r="D19" s="49"/>
      <c r="E19" s="50"/>
      <c r="F19" s="51"/>
      <c r="G19" s="51"/>
      <c r="H19" s="52"/>
      <c r="I19" s="44"/>
      <c r="K19" s="45"/>
      <c r="L19" s="45"/>
      <c r="M19" s="45"/>
    </row>
    <row r="20" spans="1:13" ht="39" customHeight="1" x14ac:dyDescent="0.25">
      <c r="A20" s="53"/>
      <c r="B20" s="54"/>
      <c r="C20" s="55"/>
      <c r="D20" s="56"/>
      <c r="E20" s="57" t="s">
        <v>42</v>
      </c>
      <c r="F20" s="57" t="s">
        <v>43</v>
      </c>
      <c r="G20" s="57" t="s">
        <v>44</v>
      </c>
      <c r="H20" s="57" t="s">
        <v>45</v>
      </c>
      <c r="I20" s="58"/>
      <c r="K20" s="45"/>
      <c r="L20" s="45"/>
      <c r="M20" s="45"/>
    </row>
    <row r="21" spans="1:13" ht="39" customHeight="1" x14ac:dyDescent="0.25">
      <c r="A21" s="59" t="s">
        <v>46</v>
      </c>
      <c r="B21" s="60"/>
      <c r="C21" s="61"/>
      <c r="D21" s="56"/>
      <c r="E21" s="62">
        <f>SUM(E22:E40)/45</f>
        <v>0</v>
      </c>
      <c r="F21" s="62">
        <f>SUM(F22:F39)/25</f>
        <v>0</v>
      </c>
      <c r="G21" s="62">
        <f>SUM(G22:G39)/30</f>
        <v>0</v>
      </c>
      <c r="H21" s="62">
        <f>SUM(H22:H39)/35</f>
        <v>0</v>
      </c>
      <c r="I21" s="63"/>
      <c r="K21" s="45"/>
      <c r="L21" s="45"/>
      <c r="M21" s="45"/>
    </row>
    <row r="22" spans="1:13" ht="58.15" customHeight="1" x14ac:dyDescent="0.25">
      <c r="A22" s="64" t="s">
        <v>47</v>
      </c>
      <c r="B22" s="65"/>
      <c r="C22" s="66" t="s">
        <v>48</v>
      </c>
      <c r="D22" s="67"/>
      <c r="E22" s="68"/>
      <c r="F22" s="68"/>
      <c r="G22" s="68"/>
      <c r="H22" s="68"/>
      <c r="I22" s="69"/>
      <c r="K22" s="45"/>
      <c r="L22" s="45"/>
      <c r="M22" s="45"/>
    </row>
    <row r="23" spans="1:13" ht="45" customHeight="1" x14ac:dyDescent="0.25">
      <c r="A23" s="64" t="s">
        <v>49</v>
      </c>
      <c r="B23" s="65"/>
      <c r="C23" s="66" t="s">
        <v>48</v>
      </c>
      <c r="D23" s="67"/>
      <c r="E23" s="68"/>
      <c r="F23" s="68"/>
      <c r="G23" s="70"/>
      <c r="H23" s="70"/>
      <c r="I23" s="69"/>
    </row>
    <row r="24" spans="1:13" ht="57" customHeight="1" x14ac:dyDescent="0.25">
      <c r="A24" s="71" t="s">
        <v>50</v>
      </c>
      <c r="B24" s="71"/>
      <c r="C24" s="66" t="s">
        <v>48</v>
      </c>
      <c r="D24" s="67"/>
      <c r="E24" s="68"/>
      <c r="F24" s="68"/>
      <c r="G24" s="70"/>
      <c r="H24" s="70"/>
      <c r="I24" s="69"/>
    </row>
    <row r="25" spans="1:13" ht="43.9" customHeight="1" x14ac:dyDescent="0.25">
      <c r="A25" s="71" t="s">
        <v>51</v>
      </c>
      <c r="B25" s="71"/>
      <c r="C25" s="66" t="s">
        <v>48</v>
      </c>
      <c r="D25" s="67"/>
      <c r="E25" s="68"/>
      <c r="F25" s="70"/>
      <c r="G25" s="70"/>
      <c r="H25" s="70"/>
      <c r="I25" s="69"/>
    </row>
    <row r="26" spans="1:13" ht="52.9" customHeight="1" x14ac:dyDescent="0.25">
      <c r="A26" s="71" t="s">
        <v>52</v>
      </c>
      <c r="B26" s="71"/>
      <c r="C26" s="72" t="s">
        <v>48</v>
      </c>
      <c r="D26" s="67"/>
      <c r="E26" s="68"/>
      <c r="F26" s="70"/>
      <c r="G26" s="70"/>
      <c r="H26" s="70"/>
      <c r="I26" s="73"/>
    </row>
    <row r="27" spans="1:13" ht="58.15" customHeight="1" x14ac:dyDescent="0.25">
      <c r="A27" s="71" t="s">
        <v>53</v>
      </c>
      <c r="B27" s="71"/>
      <c r="C27" s="66" t="s">
        <v>48</v>
      </c>
      <c r="D27" s="67"/>
      <c r="E27" s="68"/>
      <c r="F27" s="70"/>
      <c r="G27" s="70"/>
      <c r="H27" s="70"/>
      <c r="I27" s="69"/>
    </row>
    <row r="28" spans="1:13" ht="46.15" customHeight="1" x14ac:dyDescent="0.25">
      <c r="A28" s="71" t="s">
        <v>54</v>
      </c>
      <c r="B28" s="71"/>
      <c r="C28" s="66" t="s">
        <v>48</v>
      </c>
      <c r="D28" s="67"/>
      <c r="E28" s="68"/>
      <c r="F28" s="70"/>
      <c r="G28" s="70"/>
      <c r="H28" s="70"/>
      <c r="I28" s="69"/>
    </row>
    <row r="29" spans="1:13" ht="46.15" customHeight="1" x14ac:dyDescent="0.25">
      <c r="A29" s="74" t="s">
        <v>55</v>
      </c>
      <c r="B29" s="75"/>
      <c r="C29" s="66" t="s">
        <v>48</v>
      </c>
      <c r="D29" s="67"/>
      <c r="E29" s="70"/>
      <c r="F29" s="70"/>
      <c r="G29" s="68"/>
      <c r="H29" s="70"/>
      <c r="I29" s="69"/>
    </row>
    <row r="30" spans="1:13" ht="46.5" customHeight="1" x14ac:dyDescent="0.25">
      <c r="A30" s="71" t="s">
        <v>56</v>
      </c>
      <c r="B30" s="71"/>
      <c r="C30" s="66" t="s">
        <v>48</v>
      </c>
      <c r="D30" s="67"/>
      <c r="E30" s="68"/>
      <c r="F30" s="70"/>
      <c r="G30" s="70"/>
      <c r="H30" s="70"/>
      <c r="I30" s="69"/>
    </row>
    <row r="31" spans="1:13" ht="38.25" customHeight="1" x14ac:dyDescent="0.25">
      <c r="A31" s="74" t="s">
        <v>57</v>
      </c>
      <c r="B31" s="75"/>
      <c r="C31" s="66" t="s">
        <v>48</v>
      </c>
      <c r="D31" s="67" t="s">
        <v>58</v>
      </c>
      <c r="E31" s="70"/>
      <c r="F31" s="70"/>
      <c r="G31" s="68"/>
      <c r="H31" s="70"/>
      <c r="I31" s="69"/>
    </row>
    <row r="32" spans="1:13" ht="51.75" customHeight="1" x14ac:dyDescent="0.25">
      <c r="A32" s="74" t="s">
        <v>59</v>
      </c>
      <c r="B32" s="75"/>
      <c r="C32" s="66" t="s">
        <v>48</v>
      </c>
      <c r="D32" s="67"/>
      <c r="E32" s="70"/>
      <c r="F32" s="70"/>
      <c r="G32" s="68"/>
      <c r="H32" s="70"/>
      <c r="I32" s="69"/>
    </row>
    <row r="33" spans="1:9" ht="51.75" customHeight="1" x14ac:dyDescent="0.25">
      <c r="A33" s="74" t="s">
        <v>60</v>
      </c>
      <c r="B33" s="75"/>
      <c r="C33" s="66" t="s">
        <v>48</v>
      </c>
      <c r="D33" s="67"/>
      <c r="E33" s="70"/>
      <c r="F33" s="70"/>
      <c r="G33" s="68"/>
      <c r="H33" s="70"/>
      <c r="I33" s="69"/>
    </row>
    <row r="34" spans="1:9" ht="55.5" customHeight="1" x14ac:dyDescent="0.25">
      <c r="A34" s="74" t="s">
        <v>61</v>
      </c>
      <c r="B34" s="75"/>
      <c r="C34" s="66" t="s">
        <v>48</v>
      </c>
      <c r="D34" s="67" t="s">
        <v>62</v>
      </c>
      <c r="E34" s="70"/>
      <c r="F34" s="68"/>
      <c r="G34" s="70"/>
      <c r="H34" s="70"/>
      <c r="I34" s="69"/>
    </row>
    <row r="35" spans="1:9" ht="55.5" customHeight="1" x14ac:dyDescent="0.25">
      <c r="A35" s="74" t="s">
        <v>63</v>
      </c>
      <c r="B35" s="75"/>
      <c r="C35" s="66" t="s">
        <v>48</v>
      </c>
      <c r="D35" s="67"/>
      <c r="E35" s="70"/>
      <c r="F35" s="70"/>
      <c r="G35" s="70"/>
      <c r="H35" s="68"/>
      <c r="I35" s="69"/>
    </row>
    <row r="36" spans="1:9" ht="55.5" customHeight="1" x14ac:dyDescent="0.25">
      <c r="A36" s="74" t="s">
        <v>64</v>
      </c>
      <c r="B36" s="75"/>
      <c r="C36" s="66" t="s">
        <v>48</v>
      </c>
      <c r="D36" s="67"/>
      <c r="E36" s="70"/>
      <c r="F36" s="70"/>
      <c r="G36" s="70"/>
      <c r="H36" s="68"/>
      <c r="I36" s="69"/>
    </row>
    <row r="37" spans="1:9" ht="55.5" customHeight="1" x14ac:dyDescent="0.25">
      <c r="A37" s="74" t="s">
        <v>65</v>
      </c>
      <c r="B37" s="75"/>
      <c r="C37" s="66" t="s">
        <v>48</v>
      </c>
      <c r="D37" s="67"/>
      <c r="E37" s="70"/>
      <c r="F37" s="70"/>
      <c r="G37" s="70"/>
      <c r="H37" s="68"/>
      <c r="I37" s="69"/>
    </row>
    <row r="38" spans="1:9" ht="55.5" customHeight="1" x14ac:dyDescent="0.25">
      <c r="A38" s="74" t="s">
        <v>66</v>
      </c>
      <c r="B38" s="75"/>
      <c r="C38" s="66" t="s">
        <v>48</v>
      </c>
      <c r="D38" s="67"/>
      <c r="E38" s="70"/>
      <c r="F38" s="70"/>
      <c r="G38" s="70"/>
      <c r="H38" s="68"/>
      <c r="I38" s="69"/>
    </row>
    <row r="39" spans="1:9" ht="55.5" customHeight="1" x14ac:dyDescent="0.25">
      <c r="A39" s="74" t="s">
        <v>67</v>
      </c>
      <c r="B39" s="75"/>
      <c r="C39" s="66" t="s">
        <v>48</v>
      </c>
      <c r="D39" s="67"/>
      <c r="E39" s="70"/>
      <c r="F39" s="70"/>
      <c r="G39" s="70"/>
      <c r="H39" s="68"/>
      <c r="I39" s="69"/>
    </row>
    <row r="40" spans="1:9" ht="47.45" customHeight="1" x14ac:dyDescent="0.25">
      <c r="A40" s="71" t="s">
        <v>68</v>
      </c>
      <c r="B40" s="71"/>
      <c r="C40" s="66" t="s">
        <v>48</v>
      </c>
      <c r="D40" s="67"/>
      <c r="E40" s="68"/>
      <c r="F40" s="68"/>
      <c r="G40" s="68"/>
      <c r="H40" s="68"/>
      <c r="I40" s="69"/>
    </row>
    <row r="41" spans="1:9" ht="47.45" customHeight="1" x14ac:dyDescent="0.25">
      <c r="A41" s="76" t="s">
        <v>69</v>
      </c>
      <c r="B41" s="76"/>
      <c r="C41" s="77" t="s">
        <v>38</v>
      </c>
      <c r="D41" s="67"/>
      <c r="E41" s="78">
        <f>SUM(E42:E48)/35</f>
        <v>0</v>
      </c>
      <c r="F41" s="78">
        <f>SUM(F42:F48)/35</f>
        <v>0</v>
      </c>
      <c r="G41" s="78">
        <f>SUM(G42:G48)/35</f>
        <v>0</v>
      </c>
      <c r="H41" s="78">
        <f>SUM(H42:H48)/35</f>
        <v>0</v>
      </c>
      <c r="I41" s="69"/>
    </row>
    <row r="42" spans="1:9" ht="47.45" customHeight="1" x14ac:dyDescent="0.25">
      <c r="A42" s="79" t="s">
        <v>70</v>
      </c>
      <c r="B42" s="80"/>
      <c r="C42" s="66" t="s">
        <v>48</v>
      </c>
      <c r="D42" s="67"/>
      <c r="E42" s="68"/>
      <c r="F42" s="68"/>
      <c r="G42" s="68"/>
      <c r="H42" s="68"/>
      <c r="I42" s="69"/>
    </row>
    <row r="43" spans="1:9" ht="47.45" customHeight="1" x14ac:dyDescent="0.25">
      <c r="A43" s="81" t="s">
        <v>71</v>
      </c>
      <c r="B43" s="82"/>
      <c r="C43" s="66" t="s">
        <v>48</v>
      </c>
      <c r="D43" s="67"/>
      <c r="E43" s="68"/>
      <c r="F43" s="68"/>
      <c r="G43" s="68"/>
      <c r="H43" s="68"/>
      <c r="I43" s="69"/>
    </row>
    <row r="44" spans="1:9" ht="47.45" customHeight="1" x14ac:dyDescent="0.25">
      <c r="A44" s="74" t="s">
        <v>72</v>
      </c>
      <c r="B44" s="75"/>
      <c r="C44" s="66" t="s">
        <v>48</v>
      </c>
      <c r="D44" s="67"/>
      <c r="E44" s="68"/>
      <c r="F44" s="68"/>
      <c r="G44" s="68"/>
      <c r="H44" s="68"/>
      <c r="I44" s="69"/>
    </row>
    <row r="45" spans="1:9" ht="41.45" customHeight="1" x14ac:dyDescent="0.25">
      <c r="A45" s="83" t="s">
        <v>73</v>
      </c>
      <c r="B45" s="84"/>
      <c r="C45" s="66" t="s">
        <v>48</v>
      </c>
      <c r="D45" s="67"/>
      <c r="E45" s="68"/>
      <c r="F45" s="68"/>
      <c r="G45" s="68"/>
      <c r="H45" s="68"/>
      <c r="I45" s="69"/>
    </row>
    <row r="46" spans="1:9" ht="41.45" customHeight="1" x14ac:dyDescent="0.25">
      <c r="A46" s="83" t="s">
        <v>74</v>
      </c>
      <c r="B46" s="84"/>
      <c r="C46" s="66" t="s">
        <v>48</v>
      </c>
      <c r="D46" s="67"/>
      <c r="E46" s="68"/>
      <c r="F46" s="68"/>
      <c r="G46" s="68"/>
      <c r="H46" s="68"/>
      <c r="I46" s="69"/>
    </row>
    <row r="47" spans="1:9" ht="41.45" customHeight="1" x14ac:dyDescent="0.25">
      <c r="A47" s="85" t="s">
        <v>75</v>
      </c>
      <c r="B47" s="85"/>
      <c r="C47" s="66" t="s">
        <v>48</v>
      </c>
      <c r="D47" s="67"/>
      <c r="E47" s="68"/>
      <c r="F47" s="68"/>
      <c r="G47" s="68"/>
      <c r="H47" s="68"/>
      <c r="I47" s="69"/>
    </row>
    <row r="48" spans="1:9" ht="49.15" customHeight="1" x14ac:dyDescent="0.25">
      <c r="A48" s="74" t="s">
        <v>76</v>
      </c>
      <c r="B48" s="75"/>
      <c r="C48" s="86" t="s">
        <v>48</v>
      </c>
      <c r="D48" s="67"/>
      <c r="E48" s="68"/>
      <c r="F48" s="68"/>
      <c r="G48" s="68"/>
      <c r="H48" s="68"/>
      <c r="I48" s="69"/>
    </row>
    <row r="49" spans="1:9" ht="49.15" customHeight="1" x14ac:dyDescent="0.25">
      <c r="A49" s="87" t="s">
        <v>77</v>
      </c>
      <c r="B49" s="88"/>
      <c r="C49" s="89" t="s">
        <v>38</v>
      </c>
      <c r="D49" s="90"/>
      <c r="E49" s="91">
        <f>SUM(E50:E56)/35</f>
        <v>0</v>
      </c>
      <c r="F49" s="91">
        <f>SUM(F50:F56)/35</f>
        <v>0</v>
      </c>
      <c r="G49" s="91">
        <f>SUM(G50:G56)/35</f>
        <v>0</v>
      </c>
      <c r="H49" s="91">
        <f>SUM(H50:H56)/35</f>
        <v>0</v>
      </c>
      <c r="I49" s="69"/>
    </row>
    <row r="50" spans="1:9" ht="49.15" customHeight="1" x14ac:dyDescent="0.25">
      <c r="A50" s="92" t="s">
        <v>78</v>
      </c>
      <c r="B50" s="93"/>
      <c r="C50" s="94" t="s">
        <v>79</v>
      </c>
      <c r="D50" s="95"/>
      <c r="E50" s="96"/>
      <c r="F50" s="96"/>
      <c r="G50" s="96"/>
      <c r="H50" s="96"/>
      <c r="I50" s="69"/>
    </row>
    <row r="51" spans="1:9" ht="49.15" customHeight="1" x14ac:dyDescent="0.25">
      <c r="A51" s="92" t="s">
        <v>80</v>
      </c>
      <c r="B51" s="93"/>
      <c r="C51" s="94" t="s">
        <v>79</v>
      </c>
      <c r="D51" s="95"/>
      <c r="E51" s="96"/>
      <c r="F51" s="96"/>
      <c r="G51" s="96"/>
      <c r="H51" s="96"/>
      <c r="I51" s="69"/>
    </row>
    <row r="52" spans="1:9" ht="49.15" customHeight="1" x14ac:dyDescent="0.25">
      <c r="A52" s="74" t="s">
        <v>81</v>
      </c>
      <c r="B52" s="93"/>
      <c r="C52" s="94" t="s">
        <v>79</v>
      </c>
      <c r="D52" s="95"/>
      <c r="E52" s="96"/>
      <c r="F52" s="96"/>
      <c r="G52" s="96"/>
      <c r="H52" s="96"/>
      <c r="I52" s="69"/>
    </row>
    <row r="53" spans="1:9" ht="49.15" customHeight="1" x14ac:dyDescent="0.25">
      <c r="A53" s="92" t="s">
        <v>82</v>
      </c>
      <c r="B53" s="93"/>
      <c r="C53" s="94" t="s">
        <v>79</v>
      </c>
      <c r="D53" s="95"/>
      <c r="E53" s="96"/>
      <c r="F53" s="96"/>
      <c r="G53" s="96"/>
      <c r="H53" s="96"/>
      <c r="I53" s="69"/>
    </row>
    <row r="54" spans="1:9" ht="49.15" customHeight="1" x14ac:dyDescent="0.25">
      <c r="A54" s="92" t="s">
        <v>83</v>
      </c>
      <c r="B54" s="93"/>
      <c r="C54" s="94" t="s">
        <v>79</v>
      </c>
      <c r="D54" s="95"/>
      <c r="E54" s="96"/>
      <c r="F54" s="96"/>
      <c r="G54" s="96"/>
      <c r="H54" s="96"/>
      <c r="I54" s="69"/>
    </row>
    <row r="55" spans="1:9" ht="49.15" customHeight="1" x14ac:dyDescent="0.25">
      <c r="A55" s="92" t="s">
        <v>84</v>
      </c>
      <c r="B55" s="93"/>
      <c r="C55" s="94" t="s">
        <v>79</v>
      </c>
      <c r="D55" s="95"/>
      <c r="E55" s="96"/>
      <c r="F55" s="96"/>
      <c r="G55" s="96"/>
      <c r="H55" s="96"/>
      <c r="I55" s="69"/>
    </row>
    <row r="56" spans="1:9" ht="49.15" customHeight="1" x14ac:dyDescent="0.25">
      <c r="A56" s="74" t="s">
        <v>85</v>
      </c>
      <c r="B56" s="93"/>
      <c r="C56" s="94" t="s">
        <v>79</v>
      </c>
      <c r="D56" s="95"/>
      <c r="E56" s="96"/>
      <c r="F56" s="96"/>
      <c r="G56" s="96"/>
      <c r="H56" s="96"/>
      <c r="I56" s="69"/>
    </row>
    <row r="57" spans="1:9" ht="49.15" customHeight="1" x14ac:dyDescent="0.25">
      <c r="A57" s="97" t="s">
        <v>86</v>
      </c>
      <c r="B57" s="97"/>
      <c r="C57" s="98" t="s">
        <v>38</v>
      </c>
      <c r="D57" s="95"/>
      <c r="E57" s="99">
        <f>SUM(E58:E61)/5</f>
        <v>0</v>
      </c>
      <c r="F57" s="99">
        <f>SUM(F58:F61)/5</f>
        <v>0</v>
      </c>
      <c r="G57" s="99">
        <f>SUM(G58:G61)/5</f>
        <v>0</v>
      </c>
      <c r="H57" s="99">
        <f>SUM(H58:H61)/5</f>
        <v>0</v>
      </c>
      <c r="I57" s="69"/>
    </row>
    <row r="58" spans="1:9" ht="81" customHeight="1" x14ac:dyDescent="0.25">
      <c r="A58" s="74" t="s">
        <v>87</v>
      </c>
      <c r="B58" s="75"/>
      <c r="C58" s="94" t="s">
        <v>88</v>
      </c>
      <c r="D58" s="95"/>
      <c r="E58" s="96"/>
      <c r="F58" s="96"/>
      <c r="G58" s="96"/>
      <c r="H58" s="96"/>
      <c r="I58" s="69"/>
    </row>
    <row r="59" spans="1:9" ht="49.15" customHeight="1" x14ac:dyDescent="0.25">
      <c r="A59" s="74" t="s">
        <v>89</v>
      </c>
      <c r="B59" s="75"/>
      <c r="C59" s="94" t="s">
        <v>88</v>
      </c>
      <c r="D59" s="95"/>
      <c r="E59" s="96"/>
      <c r="F59" s="96"/>
      <c r="G59" s="96"/>
      <c r="H59" s="96"/>
      <c r="I59" s="69"/>
    </row>
    <row r="60" spans="1:9" ht="49.15" customHeight="1" x14ac:dyDescent="0.25">
      <c r="A60" s="92" t="s">
        <v>90</v>
      </c>
      <c r="B60" s="93"/>
      <c r="C60" s="94" t="s">
        <v>88</v>
      </c>
      <c r="D60" s="95"/>
      <c r="E60" s="96"/>
      <c r="F60" s="96"/>
      <c r="G60" s="96"/>
      <c r="H60" s="96"/>
      <c r="I60" s="69"/>
    </row>
    <row r="61" spans="1:9" ht="49.15" customHeight="1" x14ac:dyDescent="0.25">
      <c r="A61" s="100" t="s">
        <v>91</v>
      </c>
      <c r="B61" s="100"/>
      <c r="C61" s="94" t="s">
        <v>88</v>
      </c>
      <c r="D61" s="95"/>
      <c r="E61" s="96"/>
      <c r="F61" s="96"/>
      <c r="G61" s="96"/>
      <c r="H61" s="96"/>
      <c r="I61" s="69"/>
    </row>
    <row r="62" spans="1:9" ht="49.15" customHeight="1" x14ac:dyDescent="0.25">
      <c r="A62" s="101" t="s">
        <v>92</v>
      </c>
      <c r="B62" s="101"/>
      <c r="C62" s="102" t="s">
        <v>38</v>
      </c>
      <c r="D62" s="95"/>
      <c r="E62" s="103">
        <f>SUM(E63:E64)/10</f>
        <v>0</v>
      </c>
      <c r="F62" s="103">
        <f>SUM(F63:F64)/10</f>
        <v>0</v>
      </c>
      <c r="G62" s="103">
        <f>SUM(G63:G64)/10</f>
        <v>0</v>
      </c>
      <c r="H62" s="103">
        <f>SUM(H63:H64)/10</f>
        <v>0</v>
      </c>
      <c r="I62" s="69"/>
    </row>
    <row r="63" spans="1:9" ht="49.15" customHeight="1" x14ac:dyDescent="0.25">
      <c r="A63" s="104" t="s">
        <v>93</v>
      </c>
      <c r="B63" s="105"/>
      <c r="C63" s="94" t="s">
        <v>94</v>
      </c>
      <c r="D63" s="95"/>
      <c r="E63" s="96"/>
      <c r="F63" s="96"/>
      <c r="G63" s="96"/>
      <c r="H63" s="96"/>
      <c r="I63" s="69"/>
    </row>
    <row r="64" spans="1:9" ht="49.15" customHeight="1" x14ac:dyDescent="0.25">
      <c r="A64" s="92" t="s">
        <v>95</v>
      </c>
      <c r="B64" s="93"/>
      <c r="C64" s="94" t="s">
        <v>94</v>
      </c>
      <c r="D64" s="95"/>
      <c r="E64" s="96"/>
      <c r="F64" s="96"/>
      <c r="G64" s="96"/>
      <c r="H64" s="96"/>
      <c r="I64" s="69"/>
    </row>
    <row r="65" spans="1:11" ht="49.15" customHeight="1" x14ac:dyDescent="0.25">
      <c r="A65" s="106" t="s">
        <v>96</v>
      </c>
      <c r="B65" s="106"/>
      <c r="C65" s="107" t="s">
        <v>38</v>
      </c>
      <c r="D65" s="95"/>
      <c r="E65" s="108">
        <f>E66/5</f>
        <v>0</v>
      </c>
      <c r="F65" s="108">
        <f>F66/5</f>
        <v>0</v>
      </c>
      <c r="G65" s="108">
        <f>G66/5</f>
        <v>0</v>
      </c>
      <c r="H65" s="108">
        <f>H66/5</f>
        <v>0</v>
      </c>
      <c r="I65" s="69"/>
    </row>
    <row r="66" spans="1:11" ht="49.15" customHeight="1" thickBot="1" x14ac:dyDescent="0.3">
      <c r="A66" s="104" t="s">
        <v>97</v>
      </c>
      <c r="B66" s="105"/>
      <c r="C66" s="94" t="s">
        <v>98</v>
      </c>
      <c r="D66" s="95"/>
      <c r="E66" s="109"/>
      <c r="F66" s="109"/>
      <c r="G66" s="109"/>
      <c r="H66" s="109"/>
      <c r="I66" s="69"/>
    </row>
    <row r="67" spans="1:11" ht="42" customHeight="1" x14ac:dyDescent="0.25">
      <c r="A67" s="110" t="s">
        <v>99</v>
      </c>
      <c r="B67" s="111"/>
      <c r="C67" s="112">
        <f>SUM(D22:D45)/30</f>
        <v>0</v>
      </c>
      <c r="D67" s="113"/>
      <c r="E67" s="114">
        <f>E66+E64+E63+E61+E60+E59+E58+E56+E55+E54+E53+E52+E51+E50+E48+E47+E46+E45+E44+E43+E42+E40+E30+E28+E27+E26+E25+E24+E23+E22</f>
        <v>0</v>
      </c>
      <c r="F67" s="114">
        <f>F66+F64+F63+F61+F60+F59+F58+F56+F55+F54+F53+F52+F51+F50+F48+F47+F46+F45+F44+F43+F42+F40+F34+F24+F23+F22</f>
        <v>0</v>
      </c>
      <c r="G67" s="114">
        <f>G66+G64+G63+G61+G60+G59+G58+G56+G55+G54+G53+G52+G51+G50+G48+G47+G46+G45+G44+G43+G42+G40+G33+G32+G31+G29+G22</f>
        <v>0</v>
      </c>
      <c r="H67" s="114" t="e">
        <f>H66+H64+H63+H61+H60+H59+H58+H56+H55+H54+H53+H52+H51+H50+H48+H47+H46+H45+H44+H43+H42+H40+#REF!+H39+H38+H37+H36+H35+H22</f>
        <v>#REF!</v>
      </c>
      <c r="I67" s="115"/>
    </row>
    <row r="68" spans="1:11" s="116" customFormat="1" ht="44.25" customHeight="1" x14ac:dyDescent="0.25">
      <c r="B68" s="117"/>
      <c r="C68" s="118"/>
      <c r="D68" s="3"/>
      <c r="E68" s="119">
        <f>E67/135</f>
        <v>0</v>
      </c>
      <c r="F68" s="119">
        <f>F67/115</f>
        <v>0</v>
      </c>
      <c r="G68" s="119">
        <f>G67/120</f>
        <v>0</v>
      </c>
      <c r="H68" s="119" t="e">
        <f>H67/130</f>
        <v>#REF!</v>
      </c>
      <c r="I68" s="120">
        <f>E68</f>
        <v>0</v>
      </c>
      <c r="K68" s="121" t="e">
        <f>AVERAGE(D68:I68)</f>
        <v>#REF!</v>
      </c>
    </row>
    <row r="69" spans="1:11" x14ac:dyDescent="0.25">
      <c r="A69" s="122"/>
      <c r="B69" s="123">
        <f>E68</f>
        <v>0</v>
      </c>
      <c r="C69" s="124"/>
      <c r="D69" s="3"/>
      <c r="E69" s="3"/>
      <c r="F69" s="3"/>
      <c r="G69" s="3"/>
      <c r="H69" s="3"/>
      <c r="I69" s="3"/>
    </row>
    <row r="70" spans="1:11" x14ac:dyDescent="0.25">
      <c r="A70" s="122"/>
      <c r="B70" s="123">
        <v>0</v>
      </c>
      <c r="C70" s="125"/>
      <c r="D70" s="126" t="s">
        <v>100</v>
      </c>
      <c r="E70" s="126"/>
      <c r="F70" s="126"/>
      <c r="G70" s="126"/>
      <c r="H70" s="126"/>
      <c r="I70" s="126"/>
    </row>
    <row r="71" spans="1:11" ht="15" customHeight="1" x14ac:dyDescent="0.25">
      <c r="A71" s="127"/>
      <c r="B71" s="128"/>
      <c r="C71" s="129"/>
      <c r="D71" s="130"/>
      <c r="E71" s="131"/>
      <c r="F71" s="131"/>
      <c r="G71" s="131"/>
      <c r="H71" s="131"/>
      <c r="I71" s="132"/>
    </row>
    <row r="72" spans="1:11" x14ac:dyDescent="0.25">
      <c r="B72" s="1"/>
      <c r="C72" s="2"/>
      <c r="D72" s="133"/>
      <c r="E72" s="134"/>
      <c r="F72" s="134"/>
      <c r="G72" s="134"/>
      <c r="H72" s="134"/>
      <c r="I72" s="135"/>
    </row>
    <row r="73" spans="1:11" x14ac:dyDescent="0.25">
      <c r="B73" s="1"/>
      <c r="C73" s="2"/>
      <c r="D73" s="133"/>
      <c r="E73" s="134"/>
      <c r="F73" s="134"/>
      <c r="G73" s="134"/>
      <c r="H73" s="134"/>
      <c r="I73" s="135"/>
    </row>
    <row r="74" spans="1:11" x14ac:dyDescent="0.25">
      <c r="B74" s="1"/>
      <c r="C74" s="2"/>
      <c r="D74" s="133"/>
      <c r="E74" s="134"/>
      <c r="F74" s="134"/>
      <c r="G74" s="134"/>
      <c r="H74" s="134"/>
      <c r="I74" s="135"/>
    </row>
    <row r="75" spans="1:11" ht="29.25" customHeight="1" x14ac:dyDescent="0.25">
      <c r="B75" s="1"/>
      <c r="C75" s="2"/>
      <c r="D75" s="133"/>
      <c r="E75" s="134"/>
      <c r="F75" s="134"/>
      <c r="G75" s="134"/>
      <c r="H75" s="134"/>
      <c r="I75" s="135"/>
    </row>
    <row r="76" spans="1:11" x14ac:dyDescent="0.25">
      <c r="B76" s="1"/>
      <c r="C76" s="2"/>
      <c r="D76" s="133"/>
      <c r="E76" s="134"/>
      <c r="F76" s="134"/>
      <c r="G76" s="134"/>
      <c r="H76" s="134"/>
      <c r="I76" s="135"/>
    </row>
    <row r="77" spans="1:11" x14ac:dyDescent="0.25">
      <c r="B77" s="1"/>
      <c r="C77" s="2"/>
      <c r="D77" s="133"/>
      <c r="E77" s="134"/>
      <c r="F77" s="134"/>
      <c r="G77" s="134"/>
      <c r="H77" s="134"/>
      <c r="I77" s="135"/>
    </row>
    <row r="78" spans="1:11" x14ac:dyDescent="0.25">
      <c r="B78" s="1"/>
      <c r="C78" s="2"/>
      <c r="D78" s="133"/>
      <c r="E78" s="134"/>
      <c r="F78" s="134"/>
      <c r="G78" s="134"/>
      <c r="H78" s="134"/>
      <c r="I78" s="135"/>
    </row>
    <row r="79" spans="1:11" x14ac:dyDescent="0.25">
      <c r="B79" s="1"/>
      <c r="C79" s="2"/>
      <c r="D79" s="133"/>
      <c r="E79" s="134"/>
      <c r="F79" s="134"/>
      <c r="G79" s="134"/>
      <c r="H79" s="134"/>
      <c r="I79" s="135"/>
    </row>
    <row r="80" spans="1:11" x14ac:dyDescent="0.25">
      <c r="B80" s="1"/>
      <c r="C80" s="2"/>
      <c r="D80" s="136"/>
      <c r="E80" s="137"/>
      <c r="F80" s="137"/>
      <c r="G80" s="137"/>
      <c r="H80" s="137"/>
      <c r="I80" s="138"/>
    </row>
    <row r="81" spans="2:9" x14ac:dyDescent="0.25">
      <c r="B81" s="1"/>
      <c r="C81" s="2"/>
      <c r="D81" s="3"/>
      <c r="E81" s="3"/>
      <c r="F81" s="3"/>
      <c r="G81" s="3"/>
      <c r="H81" s="3"/>
      <c r="I81" s="3"/>
    </row>
  </sheetData>
  <protectedRanges>
    <protectedRange sqref="D22:D66" name="Rango4"/>
    <protectedRange sqref="E14:E15 D71 B14:B16" name="Rango3"/>
    <protectedRange sqref="E20:H20" name="Rango1"/>
    <protectedRange sqref="E42:H48 E50:H56 E58:H61 E63:H64 E66:H66 E40:G40 F34 G31:G33 E30 G29 E25:E28 E23:F24 E22:H22 H35:H40" name="Rango2"/>
    <protectedRange sqref="E21:H21" name="Rango1_1"/>
  </protectedRanges>
  <mergeCells count="59">
    <mergeCell ref="D70:I70"/>
    <mergeCell ref="D71:I80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I18:I20"/>
    <mergeCell ref="K18:M22"/>
    <mergeCell ref="A22:B22"/>
    <mergeCell ref="A23:B23"/>
    <mergeCell ref="A24:B24"/>
    <mergeCell ref="A25:B25"/>
    <mergeCell ref="A10:A13"/>
    <mergeCell ref="B10:H11"/>
    <mergeCell ref="B12:H13"/>
    <mergeCell ref="E14:H14"/>
    <mergeCell ref="E15:H15"/>
    <mergeCell ref="A18:B20"/>
    <mergeCell ref="C18:C20"/>
    <mergeCell ref="D18:D19"/>
    <mergeCell ref="E18:H19"/>
  </mergeCells>
  <conditionalFormatting sqref="B16">
    <cfRule type="expression" dxfId="5" priority="3">
      <formula>$B$16</formula>
    </cfRule>
  </conditionalFormatting>
  <conditionalFormatting sqref="E20:E21">
    <cfRule type="expression" dxfId="4" priority="1">
      <formula>$B$16</formula>
    </cfRule>
  </conditionalFormatting>
  <conditionalFormatting sqref="E68:I68">
    <cfRule type="cellIs" dxfId="3" priority="4" stopIfTrue="1" operator="greaterThanOrEqual">
      <formula>0.9</formula>
    </cfRule>
    <cfRule type="cellIs" dxfId="2" priority="5" stopIfTrue="1" operator="between">
      <formula>0.8</formula>
      <formula>0.89</formula>
    </cfRule>
    <cfRule type="cellIs" dxfId="1" priority="6" stopIfTrue="1" operator="lessThan">
      <formula>0.79</formula>
    </cfRule>
  </conditionalFormatting>
  <conditionalFormatting sqref="F21:H21">
    <cfRule type="expression" dxfId="0" priority="2">
      <formula>$B$16</formula>
    </cfRule>
  </conditionalFormatting>
  <dataValidations count="1">
    <dataValidation type="list" allowBlank="1" showInputMessage="1" showErrorMessage="1" sqref="B16" xr:uid="{C3D98496-CC43-4DAF-BB25-19C67EC947A8}">
      <formula1>$K$7:$K$10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Vanessa</dc:creator>
  <cp:lastModifiedBy>Nicolle Vanessa</cp:lastModifiedBy>
  <dcterms:created xsi:type="dcterms:W3CDTF">2025-04-02T15:09:55Z</dcterms:created>
  <dcterms:modified xsi:type="dcterms:W3CDTF">2025-04-02T15:11:18Z</dcterms:modified>
</cp:coreProperties>
</file>